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'Лист1'!$A$5:$W$5</definedName>
  </definedNames>
  <calcPr fullCalcOnLoad="1" refMode="R1C1"/>
</workbook>
</file>

<file path=xl/sharedStrings.xml><?xml version="1.0" encoding="utf-8"?>
<sst xmlns="http://schemas.openxmlformats.org/spreadsheetml/2006/main" count="74" uniqueCount="57">
  <si>
    <t>№</t>
  </si>
  <si>
    <t>Участник</t>
  </si>
  <si>
    <t>#2</t>
  </si>
  <si>
    <t>t</t>
  </si>
  <si>
    <t>#3</t>
  </si>
  <si>
    <t>H#</t>
  </si>
  <si>
    <t>N#</t>
  </si>
  <si>
    <t>S#</t>
  </si>
  <si>
    <t>Город</t>
  </si>
  <si>
    <t>Ганжин Михаил</t>
  </si>
  <si>
    <t>Мукосеев Анатолий</t>
  </si>
  <si>
    <t>Былинкина Анна</t>
  </si>
  <si>
    <t>Блохин Владимир</t>
  </si>
  <si>
    <t>Максимов Алекандр</t>
  </si>
  <si>
    <t>Радченко Александр</t>
  </si>
  <si>
    <t>Копыл Валерий</t>
  </si>
  <si>
    <t>Феоктистов Александр</t>
  </si>
  <si>
    <t>Пануев Вадим</t>
  </si>
  <si>
    <t>Леонтьев Александр</t>
  </si>
  <si>
    <t>Александров Дмитрий</t>
  </si>
  <si>
    <t>Липовский Владимир</t>
  </si>
  <si>
    <t>Копылов Евгений</t>
  </si>
  <si>
    <t>Былинкин Алексей</t>
  </si>
  <si>
    <t>Билан Данила</t>
  </si>
  <si>
    <t>Сигневич Николай</t>
  </si>
  <si>
    <t>Ваулин Евгений</t>
  </si>
  <si>
    <t>Викторов Евгений</t>
  </si>
  <si>
    <t>Перваков Олег</t>
  </si>
  <si>
    <t>Петров Андрей</t>
  </si>
  <si>
    <t>Тверь</t>
  </si>
  <si>
    <t>Владимир</t>
  </si>
  <si>
    <t>Волгоград</t>
  </si>
  <si>
    <t>Моск.обл</t>
  </si>
  <si>
    <t>Иваново</t>
  </si>
  <si>
    <t>Москва</t>
  </si>
  <si>
    <t>Обнинск</t>
  </si>
  <si>
    <t>Беларусь</t>
  </si>
  <si>
    <t>Плетнев Дмитрий</t>
  </si>
  <si>
    <t>Итого</t>
  </si>
  <si>
    <t>Место</t>
  </si>
  <si>
    <t>Главный судья</t>
  </si>
  <si>
    <t>МГ, Ажусин А. А.</t>
  </si>
  <si>
    <t>МА, МО, Сокрустов И. А.</t>
  </si>
  <si>
    <t>Главный секретарь</t>
  </si>
  <si>
    <t>Судья</t>
  </si>
  <si>
    <t>Калашников В. С.</t>
  </si>
  <si>
    <t>Украина</t>
  </si>
  <si>
    <t>Время 1 день</t>
  </si>
  <si>
    <t>Время 2 день</t>
  </si>
  <si>
    <t>Время общ</t>
  </si>
  <si>
    <t>Этюд</t>
  </si>
  <si>
    <t>по решению шахматных композиций</t>
  </si>
  <si>
    <t>XXI Личный чемпионат России</t>
  </si>
  <si>
    <t>17-20 мая  2013 года</t>
  </si>
  <si>
    <t>г.Обнинск, Калужская область</t>
  </si>
  <si>
    <t>Сумма 1 день</t>
  </si>
  <si>
    <t>Сумма 2 день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</si>
</sst>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workbookViewId="0" topLeftCell="A1">
      <selection activeCell="Z7" sqref="Z7"/>
    </sheetView>
  </sheetViews>
  <sheetFormatPr defaultColWidth="9.00390625" defaultRowHeight="12.75"/>
  <cols>
    <col min="1" max="1" width="4.375" style="37" customWidth="1"/>
    <col min="2" max="2" width="20.75390625" style="0" customWidth="1"/>
    <col min="3" max="3" width="10.00390625" style="0" customWidth="1"/>
    <col min="4" max="4" width="6.75390625" style="1" customWidth="1"/>
    <col min="5" max="5" width="4.75390625" style="0" customWidth="1"/>
    <col min="6" max="6" width="6.75390625" style="1" customWidth="1"/>
    <col min="7" max="7" width="4.75390625" style="0" customWidth="1"/>
    <col min="8" max="8" width="6.75390625" style="0" customWidth="1"/>
    <col min="9" max="9" width="4.75390625" style="0" customWidth="1"/>
    <col min="10" max="10" width="7.75390625" style="1" customWidth="1"/>
    <col min="11" max="11" width="7.25390625" style="0" customWidth="1"/>
    <col min="12" max="12" width="6.75390625" style="2" customWidth="1"/>
    <col min="13" max="13" width="4.75390625" style="3" customWidth="1"/>
    <col min="14" max="14" width="6.75390625" style="2" customWidth="1"/>
    <col min="15" max="15" width="4.75390625" style="3" customWidth="1"/>
    <col min="16" max="16" width="6.75390625" style="2" customWidth="1"/>
    <col min="17" max="17" width="4.75390625" style="3" customWidth="1"/>
    <col min="18" max="18" width="7.75390625" style="1" customWidth="1"/>
    <col min="19" max="19" width="7.125" style="0" customWidth="1"/>
    <col min="20" max="20" width="7.625" style="3" customWidth="1"/>
    <col min="21" max="21" width="6.875" style="3" customWidth="1"/>
    <col min="22" max="22" width="6.875" style="3" hidden="1" customWidth="1"/>
    <col min="23" max="23" width="7.00390625" style="3" customWidth="1"/>
  </cols>
  <sheetData>
    <row r="1" spans="1:23" ht="20.25" customHeight="1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6.5" customHeight="1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s="1" customFormat="1" ht="18" customHeight="1">
      <c r="A3" s="48" t="s">
        <v>54</v>
      </c>
      <c r="B3" s="48"/>
      <c r="C3" s="48"/>
      <c r="D3" s="4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9" t="s">
        <v>53</v>
      </c>
      <c r="S3" s="49"/>
      <c r="T3" s="49"/>
      <c r="U3" s="49"/>
      <c r="V3" s="49"/>
      <c r="W3" s="49"/>
    </row>
    <row r="4" spans="1:23" ht="13.5" thickBot="1">
      <c r="A4" s="35"/>
      <c r="B4" s="30"/>
      <c r="C4" s="30"/>
      <c r="D4" s="31"/>
      <c r="E4" s="30"/>
      <c r="F4" s="31"/>
      <c r="G4" s="30"/>
      <c r="H4" s="30"/>
      <c r="I4" s="30"/>
      <c r="J4" s="31"/>
      <c r="K4" s="30"/>
      <c r="L4" s="32"/>
      <c r="M4" s="33"/>
      <c r="N4" s="32"/>
      <c r="O4" s="33"/>
      <c r="P4" s="32"/>
      <c r="Q4" s="33"/>
      <c r="R4" s="31"/>
      <c r="S4" s="30"/>
      <c r="T4" s="33"/>
      <c r="U4" s="33"/>
      <c r="V4" s="33"/>
      <c r="W4" s="33"/>
    </row>
    <row r="5" spans="1:23" s="34" customFormat="1" ht="36" customHeight="1" thickBot="1">
      <c r="A5" s="38" t="s">
        <v>0</v>
      </c>
      <c r="B5" s="39" t="s">
        <v>1</v>
      </c>
      <c r="C5" s="41" t="s">
        <v>8</v>
      </c>
      <c r="D5" s="42" t="s">
        <v>2</v>
      </c>
      <c r="E5" s="39" t="s">
        <v>3</v>
      </c>
      <c r="F5" s="39" t="s">
        <v>4</v>
      </c>
      <c r="G5" s="39" t="s">
        <v>3</v>
      </c>
      <c r="H5" s="39" t="s">
        <v>50</v>
      </c>
      <c r="I5" s="39" t="s">
        <v>3</v>
      </c>
      <c r="J5" s="39" t="s">
        <v>55</v>
      </c>
      <c r="K5" s="40" t="s">
        <v>47</v>
      </c>
      <c r="L5" s="42" t="s">
        <v>5</v>
      </c>
      <c r="M5" s="39" t="s">
        <v>3</v>
      </c>
      <c r="N5" s="39" t="s">
        <v>6</v>
      </c>
      <c r="O5" s="39" t="s">
        <v>3</v>
      </c>
      <c r="P5" s="39" t="s">
        <v>7</v>
      </c>
      <c r="Q5" s="39" t="s">
        <v>3</v>
      </c>
      <c r="R5" s="39" t="s">
        <v>56</v>
      </c>
      <c r="S5" s="40" t="s">
        <v>48</v>
      </c>
      <c r="T5" s="43" t="s">
        <v>38</v>
      </c>
      <c r="U5" s="44" t="s">
        <v>49</v>
      </c>
      <c r="V5" s="45"/>
      <c r="W5" s="46" t="s">
        <v>39</v>
      </c>
    </row>
    <row r="6" spans="1:23" s="6" customFormat="1" ht="18" customHeight="1">
      <c r="A6" s="16">
        <v>10</v>
      </c>
      <c r="B6" s="4" t="s">
        <v>18</v>
      </c>
      <c r="C6" s="5" t="s">
        <v>34</v>
      </c>
      <c r="D6" s="12">
        <v>15</v>
      </c>
      <c r="E6" s="13">
        <v>18</v>
      </c>
      <c r="F6" s="14">
        <v>15</v>
      </c>
      <c r="G6" s="13">
        <v>35</v>
      </c>
      <c r="H6" s="14">
        <v>9</v>
      </c>
      <c r="I6" s="13">
        <v>100</v>
      </c>
      <c r="J6" s="14">
        <f>D6+F6+H6</f>
        <v>39</v>
      </c>
      <c r="K6" s="15">
        <f>E6+G6+I6</f>
        <v>153</v>
      </c>
      <c r="L6" s="12">
        <v>14</v>
      </c>
      <c r="M6" s="13">
        <v>50</v>
      </c>
      <c r="N6" s="14">
        <v>5</v>
      </c>
      <c r="O6" s="13">
        <v>80</v>
      </c>
      <c r="P6" s="14">
        <v>12</v>
      </c>
      <c r="Q6" s="13">
        <v>50</v>
      </c>
      <c r="R6" s="14">
        <f>L6+N6+P6</f>
        <v>31</v>
      </c>
      <c r="S6" s="17">
        <f>M6+O6+Q6</f>
        <v>180</v>
      </c>
      <c r="T6" s="12">
        <f>J6+R6</f>
        <v>70</v>
      </c>
      <c r="U6" s="13">
        <f>K6+S6</f>
        <v>333</v>
      </c>
      <c r="V6" s="13">
        <f>T6-U6/10000</f>
        <v>69.9667</v>
      </c>
      <c r="W6" s="50">
        <f>RANK(V6,$V$6:$V$26)</f>
        <v>1</v>
      </c>
    </row>
    <row r="7" spans="1:23" s="6" customFormat="1" ht="18" customHeight="1">
      <c r="A7" s="22">
        <v>19</v>
      </c>
      <c r="B7" s="7" t="s">
        <v>27</v>
      </c>
      <c r="C7" s="8" t="s">
        <v>34</v>
      </c>
      <c r="D7" s="18">
        <v>15</v>
      </c>
      <c r="E7" s="19">
        <v>16</v>
      </c>
      <c r="F7" s="20">
        <v>15</v>
      </c>
      <c r="G7" s="19">
        <v>60</v>
      </c>
      <c r="H7" s="20">
        <v>6</v>
      </c>
      <c r="I7" s="19">
        <v>100</v>
      </c>
      <c r="J7" s="20">
        <f>D7+F7+H7</f>
        <v>36</v>
      </c>
      <c r="K7" s="21">
        <f>E7+G7+I7</f>
        <v>176</v>
      </c>
      <c r="L7" s="18">
        <v>14</v>
      </c>
      <c r="M7" s="19">
        <v>50</v>
      </c>
      <c r="N7" s="20">
        <v>8.5</v>
      </c>
      <c r="O7" s="19">
        <v>80</v>
      </c>
      <c r="P7" s="20">
        <v>10</v>
      </c>
      <c r="Q7" s="19">
        <v>47</v>
      </c>
      <c r="R7" s="20">
        <f>L7+N7+P7</f>
        <v>32.5</v>
      </c>
      <c r="S7" s="23">
        <f>M7+O7+Q7</f>
        <v>177</v>
      </c>
      <c r="T7" s="18">
        <f>J7+R7</f>
        <v>68.5</v>
      </c>
      <c r="U7" s="19">
        <f>K7+S7</f>
        <v>353</v>
      </c>
      <c r="V7" s="19">
        <f>T7-U7/10000</f>
        <v>68.4647</v>
      </c>
      <c r="W7" s="51">
        <f>RANK(V7,$V$6:$V$26)</f>
        <v>2</v>
      </c>
    </row>
    <row r="8" spans="1:23" s="6" customFormat="1" ht="18" customHeight="1">
      <c r="A8" s="22">
        <v>7</v>
      </c>
      <c r="B8" s="7" t="s">
        <v>15</v>
      </c>
      <c r="C8" s="8" t="s">
        <v>46</v>
      </c>
      <c r="D8" s="18">
        <v>15</v>
      </c>
      <c r="E8" s="19">
        <v>20</v>
      </c>
      <c r="F8" s="20">
        <v>14</v>
      </c>
      <c r="G8" s="19">
        <v>60</v>
      </c>
      <c r="H8" s="20">
        <v>4</v>
      </c>
      <c r="I8" s="19">
        <v>100</v>
      </c>
      <c r="J8" s="20">
        <f>D8+F8+H8</f>
        <v>33</v>
      </c>
      <c r="K8" s="21">
        <f>E8+G8+I8</f>
        <v>180</v>
      </c>
      <c r="L8" s="18">
        <v>14</v>
      </c>
      <c r="M8" s="19">
        <v>50</v>
      </c>
      <c r="N8" s="20">
        <v>5</v>
      </c>
      <c r="O8" s="19">
        <v>80</v>
      </c>
      <c r="P8" s="20">
        <v>9.5</v>
      </c>
      <c r="Q8" s="19">
        <v>50</v>
      </c>
      <c r="R8" s="20">
        <f>L8+N8+P8</f>
        <v>28.5</v>
      </c>
      <c r="S8" s="23">
        <f>M8+O8+Q8</f>
        <v>180</v>
      </c>
      <c r="T8" s="18">
        <f>J8+R8</f>
        <v>61.5</v>
      </c>
      <c r="U8" s="19">
        <f>K8+S8</f>
        <v>360</v>
      </c>
      <c r="V8" s="19">
        <f>T8-U8/10000</f>
        <v>61.464</v>
      </c>
      <c r="W8" s="51">
        <f>RANK(V8,$V$6:$V$26)</f>
        <v>3</v>
      </c>
    </row>
    <row r="9" spans="1:23" s="6" customFormat="1" ht="18" customHeight="1">
      <c r="A9" s="22">
        <v>2</v>
      </c>
      <c r="B9" s="7" t="s">
        <v>10</v>
      </c>
      <c r="C9" s="8" t="s">
        <v>29</v>
      </c>
      <c r="D9" s="18">
        <v>10</v>
      </c>
      <c r="E9" s="19">
        <v>18</v>
      </c>
      <c r="F9" s="20">
        <v>14.5</v>
      </c>
      <c r="G9" s="19">
        <v>28</v>
      </c>
      <c r="H9" s="20">
        <v>7</v>
      </c>
      <c r="I9" s="19">
        <v>100</v>
      </c>
      <c r="J9" s="20">
        <f>D9+F9+H9</f>
        <v>31.5</v>
      </c>
      <c r="K9" s="21">
        <f>E9+G9+I9</f>
        <v>146</v>
      </c>
      <c r="L9" s="18">
        <v>15</v>
      </c>
      <c r="M9" s="19">
        <v>35</v>
      </c>
      <c r="N9" s="20">
        <v>3.5</v>
      </c>
      <c r="O9" s="19">
        <v>80</v>
      </c>
      <c r="P9" s="20">
        <v>9.5</v>
      </c>
      <c r="Q9" s="19">
        <v>50</v>
      </c>
      <c r="R9" s="20">
        <f>L9+N9+P9</f>
        <v>28</v>
      </c>
      <c r="S9" s="23">
        <f>M9+O9+Q9</f>
        <v>165</v>
      </c>
      <c r="T9" s="18">
        <f>J9+R9</f>
        <v>59.5</v>
      </c>
      <c r="U9" s="19">
        <f>K9+S9</f>
        <v>311</v>
      </c>
      <c r="V9" s="19">
        <f>T9-U9/10000</f>
        <v>59.4689</v>
      </c>
      <c r="W9" s="21">
        <f>RANK(V9,$V$6:$V$26)</f>
        <v>4</v>
      </c>
    </row>
    <row r="10" spans="1:23" s="6" customFormat="1" ht="18" customHeight="1">
      <c r="A10" s="22">
        <v>20</v>
      </c>
      <c r="B10" s="7" t="s">
        <v>28</v>
      </c>
      <c r="C10" s="8" t="s">
        <v>29</v>
      </c>
      <c r="D10" s="18">
        <v>15</v>
      </c>
      <c r="E10" s="19">
        <v>14</v>
      </c>
      <c r="F10" s="20">
        <v>13.5</v>
      </c>
      <c r="G10" s="19">
        <v>28</v>
      </c>
      <c r="H10" s="20">
        <v>2</v>
      </c>
      <c r="I10" s="19">
        <v>100</v>
      </c>
      <c r="J10" s="20">
        <f>D10+F10+H10</f>
        <v>30.5</v>
      </c>
      <c r="K10" s="21">
        <f>E10+G10+I10</f>
        <v>142</v>
      </c>
      <c r="L10" s="18">
        <v>13</v>
      </c>
      <c r="M10" s="19">
        <v>50</v>
      </c>
      <c r="N10" s="20">
        <v>3.5</v>
      </c>
      <c r="O10" s="19">
        <v>80</v>
      </c>
      <c r="P10" s="20">
        <v>11</v>
      </c>
      <c r="Q10" s="19">
        <v>50</v>
      </c>
      <c r="R10" s="20">
        <f>L10+N10+P10</f>
        <v>27.5</v>
      </c>
      <c r="S10" s="23">
        <f>M10+O10+Q10</f>
        <v>180</v>
      </c>
      <c r="T10" s="18">
        <f>J10+R10</f>
        <v>58</v>
      </c>
      <c r="U10" s="19">
        <f>K10+S10</f>
        <v>322</v>
      </c>
      <c r="V10" s="19">
        <f>T10-U10/10000</f>
        <v>57.9678</v>
      </c>
      <c r="W10" s="21">
        <f>RANK(V10,$V$6:$V$26)</f>
        <v>5</v>
      </c>
    </row>
    <row r="11" spans="1:23" s="6" customFormat="1" ht="18" customHeight="1">
      <c r="A11" s="22">
        <v>1</v>
      </c>
      <c r="B11" s="7" t="s">
        <v>9</v>
      </c>
      <c r="C11" s="8" t="s">
        <v>29</v>
      </c>
      <c r="D11" s="18">
        <v>15</v>
      </c>
      <c r="E11" s="19">
        <v>20</v>
      </c>
      <c r="F11" s="20">
        <v>15</v>
      </c>
      <c r="G11" s="19">
        <v>48</v>
      </c>
      <c r="H11" s="20">
        <v>5</v>
      </c>
      <c r="I11" s="19">
        <v>100</v>
      </c>
      <c r="J11" s="20">
        <f>D11+F11+H11</f>
        <v>35</v>
      </c>
      <c r="K11" s="21">
        <f>E11+G11+I11</f>
        <v>168</v>
      </c>
      <c r="L11" s="18">
        <v>11.5</v>
      </c>
      <c r="M11" s="19">
        <v>50</v>
      </c>
      <c r="N11" s="20">
        <v>6</v>
      </c>
      <c r="O11" s="19">
        <v>80</v>
      </c>
      <c r="P11" s="20">
        <v>4.5</v>
      </c>
      <c r="Q11" s="19">
        <v>50</v>
      </c>
      <c r="R11" s="20">
        <f>L11+N11+P11</f>
        <v>22</v>
      </c>
      <c r="S11" s="23">
        <f>M11+O11+Q11</f>
        <v>180</v>
      </c>
      <c r="T11" s="18">
        <f>J11+R11</f>
        <v>57</v>
      </c>
      <c r="U11" s="19">
        <f>K11+S11</f>
        <v>348</v>
      </c>
      <c r="V11" s="19">
        <f>T11-U11/10000</f>
        <v>56.9652</v>
      </c>
      <c r="W11" s="21">
        <f>RANK(V11,$V$6:$V$26)</f>
        <v>6</v>
      </c>
    </row>
    <row r="12" spans="1:23" s="6" customFormat="1" ht="18" customHeight="1">
      <c r="A12" s="22">
        <v>4</v>
      </c>
      <c r="B12" s="7" t="s">
        <v>12</v>
      </c>
      <c r="C12" s="8" t="s">
        <v>30</v>
      </c>
      <c r="D12" s="18">
        <v>10</v>
      </c>
      <c r="E12" s="19">
        <v>20</v>
      </c>
      <c r="F12" s="20">
        <v>14.5</v>
      </c>
      <c r="G12" s="19">
        <v>49</v>
      </c>
      <c r="H12" s="20">
        <v>8</v>
      </c>
      <c r="I12" s="19">
        <v>100</v>
      </c>
      <c r="J12" s="20">
        <f>D12+F12+H12</f>
        <v>32.5</v>
      </c>
      <c r="K12" s="21">
        <f>E12+G12+I12</f>
        <v>169</v>
      </c>
      <c r="L12" s="18">
        <v>13</v>
      </c>
      <c r="M12" s="19">
        <v>50</v>
      </c>
      <c r="N12" s="20">
        <v>0</v>
      </c>
      <c r="O12" s="19">
        <v>80</v>
      </c>
      <c r="P12" s="20">
        <v>10</v>
      </c>
      <c r="Q12" s="19">
        <v>50</v>
      </c>
      <c r="R12" s="20">
        <f>L12+N12+P12</f>
        <v>23</v>
      </c>
      <c r="S12" s="23">
        <f>M12+O12+Q12</f>
        <v>180</v>
      </c>
      <c r="T12" s="18">
        <f>J12+R12</f>
        <v>55.5</v>
      </c>
      <c r="U12" s="19">
        <f>K12+S12</f>
        <v>349</v>
      </c>
      <c r="V12" s="19">
        <f>T12-U12/10000</f>
        <v>55.4651</v>
      </c>
      <c r="W12" s="21">
        <f>RANK(V12,$V$6:$V$26)</f>
        <v>7</v>
      </c>
    </row>
    <row r="13" spans="1:23" s="6" customFormat="1" ht="18" customHeight="1">
      <c r="A13" s="22">
        <v>8</v>
      </c>
      <c r="B13" s="7" t="s">
        <v>16</v>
      </c>
      <c r="C13" s="8" t="s">
        <v>32</v>
      </c>
      <c r="D13" s="18">
        <v>15</v>
      </c>
      <c r="E13" s="19">
        <v>20</v>
      </c>
      <c r="F13" s="20">
        <v>15</v>
      </c>
      <c r="G13" s="19">
        <v>47</v>
      </c>
      <c r="H13" s="20">
        <v>3</v>
      </c>
      <c r="I13" s="19">
        <v>100</v>
      </c>
      <c r="J13" s="20">
        <f>D13+F13+H13</f>
        <v>33</v>
      </c>
      <c r="K13" s="21">
        <f>E13+G13+I13</f>
        <v>167</v>
      </c>
      <c r="L13" s="18">
        <v>10.5</v>
      </c>
      <c r="M13" s="19">
        <v>50</v>
      </c>
      <c r="N13" s="20">
        <v>1</v>
      </c>
      <c r="O13" s="19">
        <v>80</v>
      </c>
      <c r="P13" s="20">
        <v>9</v>
      </c>
      <c r="Q13" s="19">
        <v>50</v>
      </c>
      <c r="R13" s="20">
        <f>L13+N13+P13</f>
        <v>20.5</v>
      </c>
      <c r="S13" s="23">
        <f>M13+O13+Q13</f>
        <v>180</v>
      </c>
      <c r="T13" s="18">
        <f>J13+R13</f>
        <v>53.5</v>
      </c>
      <c r="U13" s="19">
        <f>K13+S13</f>
        <v>347</v>
      </c>
      <c r="V13" s="19">
        <f>T13-U13/10000</f>
        <v>53.4653</v>
      </c>
      <c r="W13" s="21">
        <f>RANK(V13,$V$6:$V$26)</f>
        <v>8</v>
      </c>
    </row>
    <row r="14" spans="1:23" s="6" customFormat="1" ht="18" customHeight="1">
      <c r="A14" s="22">
        <v>6</v>
      </c>
      <c r="B14" s="7" t="s">
        <v>14</v>
      </c>
      <c r="C14" s="8" t="s">
        <v>31</v>
      </c>
      <c r="D14" s="18">
        <v>15</v>
      </c>
      <c r="E14" s="19">
        <v>20</v>
      </c>
      <c r="F14" s="20">
        <v>5</v>
      </c>
      <c r="G14" s="19">
        <v>60</v>
      </c>
      <c r="H14" s="20">
        <v>5</v>
      </c>
      <c r="I14" s="19">
        <v>100</v>
      </c>
      <c r="J14" s="20">
        <f>D14+F14+H14</f>
        <v>25</v>
      </c>
      <c r="K14" s="21">
        <f>E14+G14+I14</f>
        <v>180</v>
      </c>
      <c r="L14" s="18">
        <v>13</v>
      </c>
      <c r="M14" s="19">
        <v>50</v>
      </c>
      <c r="N14" s="20">
        <v>5</v>
      </c>
      <c r="O14" s="19">
        <v>80</v>
      </c>
      <c r="P14" s="20">
        <v>10</v>
      </c>
      <c r="Q14" s="19">
        <v>50</v>
      </c>
      <c r="R14" s="20">
        <f>L14+N14+P14</f>
        <v>28</v>
      </c>
      <c r="S14" s="23">
        <f>M14+O14+Q14</f>
        <v>180</v>
      </c>
      <c r="T14" s="18">
        <f>J14+R14</f>
        <v>53</v>
      </c>
      <c r="U14" s="19">
        <f>K14+S14</f>
        <v>360</v>
      </c>
      <c r="V14" s="19">
        <f>T14-U14/10000</f>
        <v>52.964</v>
      </c>
      <c r="W14" s="21">
        <f>RANK(V14,$V$6:$V$26)</f>
        <v>9</v>
      </c>
    </row>
    <row r="15" spans="1:23" s="6" customFormat="1" ht="18" customHeight="1">
      <c r="A15" s="22">
        <v>12</v>
      </c>
      <c r="B15" s="7" t="s">
        <v>20</v>
      </c>
      <c r="C15" s="8" t="s">
        <v>31</v>
      </c>
      <c r="D15" s="18">
        <v>15</v>
      </c>
      <c r="E15" s="19">
        <v>18</v>
      </c>
      <c r="F15" s="20">
        <v>15</v>
      </c>
      <c r="G15" s="19">
        <v>60</v>
      </c>
      <c r="H15" s="20">
        <v>2</v>
      </c>
      <c r="I15" s="19">
        <v>100</v>
      </c>
      <c r="J15" s="20">
        <f>D15+F15+H15</f>
        <v>32</v>
      </c>
      <c r="K15" s="21">
        <f>E15+G15+I15</f>
        <v>178</v>
      </c>
      <c r="L15" s="18">
        <v>9.5</v>
      </c>
      <c r="M15" s="19">
        <v>50</v>
      </c>
      <c r="N15" s="20">
        <v>4.5</v>
      </c>
      <c r="O15" s="19">
        <v>80</v>
      </c>
      <c r="P15" s="20">
        <v>6</v>
      </c>
      <c r="Q15" s="19">
        <v>50</v>
      </c>
      <c r="R15" s="20">
        <f>L15+N15+P15</f>
        <v>20</v>
      </c>
      <c r="S15" s="23">
        <f>M15+O15+Q15</f>
        <v>180</v>
      </c>
      <c r="T15" s="18">
        <f>J15+R15</f>
        <v>52</v>
      </c>
      <c r="U15" s="19">
        <f>K15+S15</f>
        <v>358</v>
      </c>
      <c r="V15" s="19">
        <f>T15-U15/10000</f>
        <v>51.9642</v>
      </c>
      <c r="W15" s="21">
        <f>RANK(V15,$V$6:$V$26)</f>
        <v>10</v>
      </c>
    </row>
    <row r="16" spans="1:23" s="6" customFormat="1" ht="18" customHeight="1">
      <c r="A16" s="22">
        <v>18</v>
      </c>
      <c r="B16" s="7" t="s">
        <v>26</v>
      </c>
      <c r="C16" s="8" t="s">
        <v>29</v>
      </c>
      <c r="D16" s="18">
        <v>10</v>
      </c>
      <c r="E16" s="19">
        <v>20</v>
      </c>
      <c r="F16" s="20">
        <v>14.5</v>
      </c>
      <c r="G16" s="19">
        <v>60</v>
      </c>
      <c r="H16" s="20">
        <v>1</v>
      </c>
      <c r="I16" s="19">
        <v>100</v>
      </c>
      <c r="J16" s="20">
        <f>D16+F16+H16</f>
        <v>25.5</v>
      </c>
      <c r="K16" s="21">
        <f>E16+G16+I16</f>
        <v>180</v>
      </c>
      <c r="L16" s="18">
        <v>13</v>
      </c>
      <c r="M16" s="19">
        <v>50</v>
      </c>
      <c r="N16" s="20">
        <v>3.5</v>
      </c>
      <c r="O16" s="19">
        <v>80</v>
      </c>
      <c r="P16" s="20">
        <v>9.5</v>
      </c>
      <c r="Q16" s="19">
        <v>50</v>
      </c>
      <c r="R16" s="20">
        <f>L16+N16+P16</f>
        <v>26</v>
      </c>
      <c r="S16" s="23">
        <f>M16+O16+Q16</f>
        <v>180</v>
      </c>
      <c r="T16" s="18">
        <f>J16+R16</f>
        <v>51.5</v>
      </c>
      <c r="U16" s="19">
        <f>K16+S16</f>
        <v>360</v>
      </c>
      <c r="V16" s="19">
        <f>T16-U16/10000</f>
        <v>51.464</v>
      </c>
      <c r="W16" s="21">
        <f>RANK(V16,$V$6:$V$26)</f>
        <v>11</v>
      </c>
    </row>
    <row r="17" spans="1:23" s="6" customFormat="1" ht="18" customHeight="1">
      <c r="A17" s="22">
        <v>5</v>
      </c>
      <c r="B17" s="7" t="s">
        <v>13</v>
      </c>
      <c r="C17" s="8" t="s">
        <v>29</v>
      </c>
      <c r="D17" s="18">
        <v>15</v>
      </c>
      <c r="E17" s="19">
        <v>20</v>
      </c>
      <c r="F17" s="20">
        <v>14.5</v>
      </c>
      <c r="G17" s="19">
        <v>52</v>
      </c>
      <c r="H17" s="20">
        <v>2</v>
      </c>
      <c r="I17" s="19">
        <v>100</v>
      </c>
      <c r="J17" s="20">
        <f>D17+F17+H17</f>
        <v>31.5</v>
      </c>
      <c r="K17" s="21">
        <f>E17+G17+I17</f>
        <v>172</v>
      </c>
      <c r="L17" s="18">
        <v>10.5</v>
      </c>
      <c r="M17" s="19">
        <v>50</v>
      </c>
      <c r="N17" s="20">
        <v>3.5</v>
      </c>
      <c r="O17" s="19">
        <v>80</v>
      </c>
      <c r="P17" s="20">
        <v>5</v>
      </c>
      <c r="Q17" s="19">
        <v>50</v>
      </c>
      <c r="R17" s="20">
        <f>L17+N17+P17</f>
        <v>19</v>
      </c>
      <c r="S17" s="23">
        <f>M17+O17+Q17</f>
        <v>180</v>
      </c>
      <c r="T17" s="18">
        <f>J17+R17</f>
        <v>50.5</v>
      </c>
      <c r="U17" s="19">
        <f>K17+S17</f>
        <v>352</v>
      </c>
      <c r="V17" s="19">
        <f>T17-U17/10000</f>
        <v>50.4648</v>
      </c>
      <c r="W17" s="21">
        <f>RANK(V17,$V$6:$V$26)</f>
        <v>12</v>
      </c>
    </row>
    <row r="18" spans="1:23" s="6" customFormat="1" ht="18" customHeight="1">
      <c r="A18" s="22">
        <v>3</v>
      </c>
      <c r="B18" s="7" t="s">
        <v>11</v>
      </c>
      <c r="C18" s="8" t="s">
        <v>29</v>
      </c>
      <c r="D18" s="18">
        <v>10</v>
      </c>
      <c r="E18" s="19">
        <v>20</v>
      </c>
      <c r="F18" s="20">
        <v>9</v>
      </c>
      <c r="G18" s="19">
        <v>60</v>
      </c>
      <c r="H18" s="20">
        <v>5</v>
      </c>
      <c r="I18" s="19">
        <v>100</v>
      </c>
      <c r="J18" s="20">
        <f>D18+F18+H18</f>
        <v>24</v>
      </c>
      <c r="K18" s="21">
        <f>E18+G18+I18</f>
        <v>180</v>
      </c>
      <c r="L18" s="18">
        <v>13</v>
      </c>
      <c r="M18" s="19">
        <v>50</v>
      </c>
      <c r="N18" s="20">
        <v>0.5</v>
      </c>
      <c r="O18" s="19">
        <v>80</v>
      </c>
      <c r="P18" s="20">
        <v>11</v>
      </c>
      <c r="Q18" s="19">
        <v>50</v>
      </c>
      <c r="R18" s="20">
        <f>L18+N18+P18</f>
        <v>24.5</v>
      </c>
      <c r="S18" s="23">
        <f>M18+O18+Q18</f>
        <v>180</v>
      </c>
      <c r="T18" s="18">
        <f>J18+R18</f>
        <v>48.5</v>
      </c>
      <c r="U18" s="19">
        <f>K18+S18</f>
        <v>360</v>
      </c>
      <c r="V18" s="19">
        <f>T18-U18/10000</f>
        <v>48.464</v>
      </c>
      <c r="W18" s="21">
        <f>RANK(V18,$V$6:$V$26)</f>
        <v>13</v>
      </c>
    </row>
    <row r="19" spans="1:23" s="6" customFormat="1" ht="18" customHeight="1">
      <c r="A19" s="22">
        <v>11</v>
      </c>
      <c r="B19" s="7" t="s">
        <v>19</v>
      </c>
      <c r="C19" s="8" t="s">
        <v>29</v>
      </c>
      <c r="D19" s="18">
        <v>10</v>
      </c>
      <c r="E19" s="19">
        <v>20</v>
      </c>
      <c r="F19" s="20">
        <v>13</v>
      </c>
      <c r="G19" s="19">
        <v>60</v>
      </c>
      <c r="H19" s="20">
        <v>2</v>
      </c>
      <c r="I19" s="19">
        <v>85</v>
      </c>
      <c r="J19" s="20">
        <f>D19+F19+H19</f>
        <v>25</v>
      </c>
      <c r="K19" s="21">
        <f>E19+G19+I19</f>
        <v>165</v>
      </c>
      <c r="L19" s="18">
        <v>13</v>
      </c>
      <c r="M19" s="19">
        <v>50</v>
      </c>
      <c r="N19" s="20">
        <v>3.5</v>
      </c>
      <c r="O19" s="19">
        <v>80</v>
      </c>
      <c r="P19" s="20">
        <v>4.5</v>
      </c>
      <c r="Q19" s="19">
        <v>50</v>
      </c>
      <c r="R19" s="20">
        <f>L19+N19+P19</f>
        <v>21</v>
      </c>
      <c r="S19" s="23">
        <f>M19+O19+Q19</f>
        <v>180</v>
      </c>
      <c r="T19" s="18">
        <f>J19+R19</f>
        <v>46</v>
      </c>
      <c r="U19" s="19">
        <f>K19+S19</f>
        <v>345</v>
      </c>
      <c r="V19" s="19">
        <f>T19-U19/10000</f>
        <v>45.9655</v>
      </c>
      <c r="W19" s="21">
        <f>RANK(V19,$V$6:$V$26)</f>
        <v>14</v>
      </c>
    </row>
    <row r="20" spans="1:23" s="6" customFormat="1" ht="18" customHeight="1">
      <c r="A20" s="22">
        <v>21</v>
      </c>
      <c r="B20" s="7" t="s">
        <v>37</v>
      </c>
      <c r="C20" s="8" t="s">
        <v>34</v>
      </c>
      <c r="D20" s="18">
        <v>15</v>
      </c>
      <c r="E20" s="19">
        <v>18</v>
      </c>
      <c r="F20" s="20">
        <v>5</v>
      </c>
      <c r="G20" s="19">
        <v>60</v>
      </c>
      <c r="H20" s="20">
        <v>3</v>
      </c>
      <c r="I20" s="19">
        <v>100</v>
      </c>
      <c r="J20" s="20">
        <f>D20+F20+H20</f>
        <v>23</v>
      </c>
      <c r="K20" s="21">
        <f>E20+G20+I20</f>
        <v>178</v>
      </c>
      <c r="L20" s="18">
        <v>9.5</v>
      </c>
      <c r="M20" s="19">
        <v>50</v>
      </c>
      <c r="N20" s="20">
        <v>8.5</v>
      </c>
      <c r="O20" s="19">
        <v>80</v>
      </c>
      <c r="P20" s="20">
        <v>4.5</v>
      </c>
      <c r="Q20" s="19">
        <v>50</v>
      </c>
      <c r="R20" s="20">
        <f>L20+N20+P20</f>
        <v>22.5</v>
      </c>
      <c r="S20" s="23">
        <f>M20+O20+Q20</f>
        <v>180</v>
      </c>
      <c r="T20" s="18">
        <f>J20+R20</f>
        <v>45.5</v>
      </c>
      <c r="U20" s="19">
        <f>K20+S20</f>
        <v>358</v>
      </c>
      <c r="V20" s="19">
        <f>T20-U20/10000</f>
        <v>45.4642</v>
      </c>
      <c r="W20" s="21">
        <f>RANK(V20,$V$6:$V$26)</f>
        <v>15</v>
      </c>
    </row>
    <row r="21" spans="1:23" s="6" customFormat="1" ht="18" customHeight="1">
      <c r="A21" s="22">
        <v>16</v>
      </c>
      <c r="B21" s="7" t="s">
        <v>24</v>
      </c>
      <c r="C21" s="8" t="s">
        <v>36</v>
      </c>
      <c r="D21" s="18">
        <v>10</v>
      </c>
      <c r="E21" s="19">
        <v>20</v>
      </c>
      <c r="F21" s="20">
        <v>8</v>
      </c>
      <c r="G21" s="19">
        <v>60</v>
      </c>
      <c r="H21" s="20">
        <v>3</v>
      </c>
      <c r="I21" s="19">
        <v>100</v>
      </c>
      <c r="J21" s="20">
        <f>D21+F21+H21</f>
        <v>21</v>
      </c>
      <c r="K21" s="21">
        <f>E21+G21+I21</f>
        <v>180</v>
      </c>
      <c r="L21" s="18">
        <v>10.5</v>
      </c>
      <c r="M21" s="19">
        <v>50</v>
      </c>
      <c r="N21" s="20">
        <v>0</v>
      </c>
      <c r="O21" s="19">
        <v>80</v>
      </c>
      <c r="P21" s="20">
        <v>10</v>
      </c>
      <c r="Q21" s="19">
        <v>50</v>
      </c>
      <c r="R21" s="20">
        <f>L21+N21+P21</f>
        <v>20.5</v>
      </c>
      <c r="S21" s="23">
        <f>M21+O21+Q21</f>
        <v>180</v>
      </c>
      <c r="T21" s="18">
        <f>J21+R21</f>
        <v>41.5</v>
      </c>
      <c r="U21" s="19">
        <f>K21+S21</f>
        <v>360</v>
      </c>
      <c r="V21" s="19">
        <f>T21-U21/10000</f>
        <v>41.464</v>
      </c>
      <c r="W21" s="21">
        <f>RANK(V21,$V$6:$V$26)</f>
        <v>16</v>
      </c>
    </row>
    <row r="22" spans="1:23" s="6" customFormat="1" ht="18" customHeight="1">
      <c r="A22" s="22">
        <v>17</v>
      </c>
      <c r="B22" s="7" t="s">
        <v>25</v>
      </c>
      <c r="C22" s="8" t="s">
        <v>31</v>
      </c>
      <c r="D22" s="18">
        <v>10</v>
      </c>
      <c r="E22" s="19">
        <v>20</v>
      </c>
      <c r="F22" s="20">
        <v>4</v>
      </c>
      <c r="G22" s="19">
        <v>60</v>
      </c>
      <c r="H22" s="20">
        <v>2</v>
      </c>
      <c r="I22" s="19">
        <v>100</v>
      </c>
      <c r="J22" s="20">
        <f>D22+F22+H22</f>
        <v>16</v>
      </c>
      <c r="K22" s="21">
        <f>E22+G22+I22</f>
        <v>180</v>
      </c>
      <c r="L22" s="18">
        <v>10.5</v>
      </c>
      <c r="M22" s="19">
        <v>50</v>
      </c>
      <c r="N22" s="20">
        <v>0</v>
      </c>
      <c r="O22" s="19">
        <v>80</v>
      </c>
      <c r="P22" s="20">
        <v>5</v>
      </c>
      <c r="Q22" s="19">
        <v>50</v>
      </c>
      <c r="R22" s="20">
        <f>L22+N22+P22</f>
        <v>15.5</v>
      </c>
      <c r="S22" s="23">
        <f>M22+O22+Q22</f>
        <v>180</v>
      </c>
      <c r="T22" s="18">
        <f>J22+R22</f>
        <v>31.5</v>
      </c>
      <c r="U22" s="19">
        <f>K22+S22</f>
        <v>360</v>
      </c>
      <c r="V22" s="19">
        <f>T22-U22/10000</f>
        <v>31.464</v>
      </c>
      <c r="W22" s="21">
        <f>RANK(V22,$V$6:$V$26)</f>
        <v>17</v>
      </c>
    </row>
    <row r="23" spans="1:23" s="6" customFormat="1" ht="18" customHeight="1">
      <c r="A23" s="22">
        <v>9</v>
      </c>
      <c r="B23" s="7" t="s">
        <v>17</v>
      </c>
      <c r="C23" s="8" t="s">
        <v>33</v>
      </c>
      <c r="D23" s="18">
        <v>10</v>
      </c>
      <c r="E23" s="19">
        <v>20</v>
      </c>
      <c r="F23" s="20">
        <v>5</v>
      </c>
      <c r="G23" s="19">
        <v>60</v>
      </c>
      <c r="H23" s="20">
        <v>2</v>
      </c>
      <c r="I23" s="19">
        <v>100</v>
      </c>
      <c r="J23" s="20">
        <f>D23+F23+H23</f>
        <v>17</v>
      </c>
      <c r="K23" s="21">
        <f>E23+G23+I23</f>
        <v>180</v>
      </c>
      <c r="L23" s="18">
        <v>7</v>
      </c>
      <c r="M23" s="19">
        <v>50</v>
      </c>
      <c r="N23" s="20">
        <v>0</v>
      </c>
      <c r="O23" s="19">
        <v>80</v>
      </c>
      <c r="P23" s="20">
        <v>5</v>
      </c>
      <c r="Q23" s="19">
        <v>50</v>
      </c>
      <c r="R23" s="20">
        <f>L23+N23+P23</f>
        <v>12</v>
      </c>
      <c r="S23" s="23">
        <f>M23+O23+Q23</f>
        <v>180</v>
      </c>
      <c r="T23" s="18">
        <f>J23+R23</f>
        <v>29</v>
      </c>
      <c r="U23" s="19">
        <f>K23+S23</f>
        <v>360</v>
      </c>
      <c r="V23" s="19">
        <f>T23-U23/10000</f>
        <v>28.964</v>
      </c>
      <c r="W23" s="21">
        <f>RANK(V23,$V$6:$V$26)</f>
        <v>18</v>
      </c>
    </row>
    <row r="24" spans="1:23" s="6" customFormat="1" ht="18" customHeight="1">
      <c r="A24" s="22">
        <v>13</v>
      </c>
      <c r="B24" s="7" t="s">
        <v>21</v>
      </c>
      <c r="C24" s="8" t="s">
        <v>34</v>
      </c>
      <c r="D24" s="18">
        <v>5</v>
      </c>
      <c r="E24" s="19">
        <v>20</v>
      </c>
      <c r="F24" s="20">
        <v>7</v>
      </c>
      <c r="G24" s="19">
        <v>60</v>
      </c>
      <c r="H24" s="20">
        <v>6</v>
      </c>
      <c r="I24" s="19">
        <v>100</v>
      </c>
      <c r="J24" s="20">
        <f>D24+F24+H24</f>
        <v>18</v>
      </c>
      <c r="K24" s="21">
        <f>E24+G24+I24</f>
        <v>180</v>
      </c>
      <c r="L24" s="18">
        <v>0</v>
      </c>
      <c r="M24" s="19">
        <v>50</v>
      </c>
      <c r="N24" s="20">
        <v>0.5</v>
      </c>
      <c r="O24" s="19">
        <v>80</v>
      </c>
      <c r="P24" s="20">
        <v>5</v>
      </c>
      <c r="Q24" s="19">
        <v>50</v>
      </c>
      <c r="R24" s="20">
        <f>L24+N24+P24</f>
        <v>5.5</v>
      </c>
      <c r="S24" s="23">
        <f>M24+O24+Q24</f>
        <v>180</v>
      </c>
      <c r="T24" s="18">
        <f>J24+R24</f>
        <v>23.5</v>
      </c>
      <c r="U24" s="19">
        <f>K24+S24</f>
        <v>360</v>
      </c>
      <c r="V24" s="19">
        <f>T24-U24/10000</f>
        <v>23.464</v>
      </c>
      <c r="W24" s="21">
        <f>RANK(V24,$V$6:$V$26)</f>
        <v>19</v>
      </c>
    </row>
    <row r="25" spans="1:23" s="6" customFormat="1" ht="18" customHeight="1">
      <c r="A25" s="22">
        <v>14</v>
      </c>
      <c r="B25" s="7" t="s">
        <v>22</v>
      </c>
      <c r="C25" s="8" t="s">
        <v>29</v>
      </c>
      <c r="D25" s="18">
        <v>5</v>
      </c>
      <c r="E25" s="19">
        <v>20</v>
      </c>
      <c r="F25" s="20">
        <v>6</v>
      </c>
      <c r="G25" s="19">
        <v>60</v>
      </c>
      <c r="H25" s="20">
        <v>1</v>
      </c>
      <c r="I25" s="19">
        <v>100</v>
      </c>
      <c r="J25" s="20">
        <f>D25+F25+H25</f>
        <v>12</v>
      </c>
      <c r="K25" s="21">
        <f>E25+G25+I25</f>
        <v>180</v>
      </c>
      <c r="L25" s="18">
        <v>2.5</v>
      </c>
      <c r="M25" s="19">
        <v>50</v>
      </c>
      <c r="N25" s="20">
        <v>0</v>
      </c>
      <c r="O25" s="19">
        <v>80</v>
      </c>
      <c r="P25" s="20">
        <v>4</v>
      </c>
      <c r="Q25" s="19">
        <v>50</v>
      </c>
      <c r="R25" s="20">
        <f>L25+N25+P25</f>
        <v>6.5</v>
      </c>
      <c r="S25" s="23">
        <f>M25+O25+Q25</f>
        <v>180</v>
      </c>
      <c r="T25" s="18">
        <f>J25+R25</f>
        <v>18.5</v>
      </c>
      <c r="U25" s="19">
        <f>K25+S25</f>
        <v>360</v>
      </c>
      <c r="V25" s="19">
        <f>T25-U25/10000</f>
        <v>18.464</v>
      </c>
      <c r="W25" s="21">
        <f>RANK(V25,$V$6:$V$26)</f>
        <v>20</v>
      </c>
    </row>
    <row r="26" spans="1:23" s="6" customFormat="1" ht="18" customHeight="1" thickBot="1">
      <c r="A26" s="28">
        <v>15</v>
      </c>
      <c r="B26" s="9" t="s">
        <v>23</v>
      </c>
      <c r="C26" s="10" t="s">
        <v>35</v>
      </c>
      <c r="D26" s="24">
        <v>0</v>
      </c>
      <c r="E26" s="25">
        <v>20</v>
      </c>
      <c r="F26" s="26">
        <v>6</v>
      </c>
      <c r="G26" s="25">
        <v>60</v>
      </c>
      <c r="H26" s="26">
        <v>6</v>
      </c>
      <c r="I26" s="25">
        <v>100</v>
      </c>
      <c r="J26" s="26">
        <f>D26+F26+H26</f>
        <v>12</v>
      </c>
      <c r="K26" s="27">
        <f>E26+G26+I26</f>
        <v>180</v>
      </c>
      <c r="L26" s="24"/>
      <c r="M26" s="25"/>
      <c r="N26" s="26"/>
      <c r="O26" s="25"/>
      <c r="P26" s="26"/>
      <c r="Q26" s="25"/>
      <c r="R26" s="26"/>
      <c r="S26" s="29"/>
      <c r="T26" s="24">
        <f>J26+R26</f>
        <v>12</v>
      </c>
      <c r="U26" s="25">
        <f>K26+S26</f>
        <v>180</v>
      </c>
      <c r="V26" s="25">
        <f>T26-U26/10000</f>
        <v>11.982</v>
      </c>
      <c r="W26" s="27">
        <f>RANK(V26,$V$6:$V$26)</f>
        <v>21</v>
      </c>
    </row>
    <row r="29" spans="1:23" s="1" customFormat="1" ht="12.75">
      <c r="A29" s="36"/>
      <c r="B29" s="11" t="s">
        <v>40</v>
      </c>
      <c r="D29" s="1" t="s">
        <v>41</v>
      </c>
      <c r="L29" s="2"/>
      <c r="M29" s="2"/>
      <c r="N29" s="2"/>
      <c r="O29" s="2"/>
      <c r="P29" s="2"/>
      <c r="Q29" s="2"/>
      <c r="T29" s="2"/>
      <c r="U29" s="2"/>
      <c r="V29" s="2"/>
      <c r="W29" s="2"/>
    </row>
    <row r="31" spans="1:23" s="1" customFormat="1" ht="12.75">
      <c r="A31" s="36"/>
      <c r="B31" s="1" t="s">
        <v>43</v>
      </c>
      <c r="D31" s="1" t="s">
        <v>42</v>
      </c>
      <c r="L31" s="2"/>
      <c r="M31" s="2"/>
      <c r="N31" s="2"/>
      <c r="O31" s="2"/>
      <c r="P31" s="2"/>
      <c r="Q31" s="2"/>
      <c r="T31" s="2"/>
      <c r="U31" s="2"/>
      <c r="V31" s="2"/>
      <c r="W31" s="2"/>
    </row>
    <row r="32" spans="1:23" s="1" customFormat="1" ht="12.75">
      <c r="A32" s="36"/>
      <c r="L32" s="2"/>
      <c r="M32" s="2"/>
      <c r="N32" s="2"/>
      <c r="O32" s="2"/>
      <c r="P32" s="2"/>
      <c r="Q32" s="2"/>
      <c r="T32" s="2"/>
      <c r="U32" s="2"/>
      <c r="V32" s="2"/>
      <c r="W32" s="2"/>
    </row>
    <row r="33" spans="1:23" s="1" customFormat="1" ht="12.75">
      <c r="A33" s="36"/>
      <c r="B33" s="1" t="s">
        <v>44</v>
      </c>
      <c r="D33" s="1" t="s">
        <v>45</v>
      </c>
      <c r="L33" s="2"/>
      <c r="M33" s="2"/>
      <c r="N33" s="2"/>
      <c r="O33" s="2"/>
      <c r="P33" s="2"/>
      <c r="Q33" s="2"/>
      <c r="T33" s="2"/>
      <c r="U33" s="2"/>
      <c r="V33" s="2"/>
      <c r="W33" s="2"/>
    </row>
  </sheetData>
  <autoFilter ref="A5:W5"/>
  <mergeCells count="4">
    <mergeCell ref="A2:W2"/>
    <mergeCell ref="A1:W1"/>
    <mergeCell ref="A3:D3"/>
    <mergeCell ref="R3:W3"/>
  </mergeCells>
  <printOptions horizontalCentered="1"/>
  <pageMargins left="0.5905511811023623" right="0.33" top="0.62" bottom="0.35433070866141736" header="0.5118110236220472" footer="0.3937007874015748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2013-05-19T10:11:26Z</cp:lastPrinted>
  <dcterms:created xsi:type="dcterms:W3CDTF">2013-05-18T07:35:58Z</dcterms:created>
  <dcterms:modified xsi:type="dcterms:W3CDTF">2013-05-19T10:11:31Z</dcterms:modified>
  <cp:category/>
  <cp:version/>
  <cp:contentType/>
  <cp:contentStatus/>
</cp:coreProperties>
</file>